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Feuil1" sheetId="1" r:id="rId1"/>
    <sheet name="Feuil2" sheetId="2" r:id="rId2"/>
  </sheets>
  <externalReferences>
    <externalReference r:id="rId5"/>
  </externalReferences>
  <definedNames>
    <definedName name="Nbre">'[1]Datas'!$A$1:$A$6</definedName>
    <definedName name="NON">'[1]Datas'!$C$1:$C$2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<sst xmlns="http://schemas.openxmlformats.org/spreadsheetml/2006/main" count="80" uniqueCount="66">
  <si>
    <t>Prix</t>
  </si>
  <si>
    <t>Nbre</t>
  </si>
  <si>
    <t>Total</t>
  </si>
  <si>
    <t>Liste participants</t>
  </si>
  <si>
    <t>nom section/association</t>
  </si>
  <si>
    <t>Date de naissance*</t>
  </si>
  <si>
    <t>Landouge Loisirs Section Montagne</t>
  </si>
  <si>
    <t>Déjà adhérent à Landouge Loisirs via**</t>
  </si>
  <si>
    <t>Tél. (responsable*)</t>
  </si>
  <si>
    <t>Mél (responsable*)</t>
  </si>
  <si>
    <t>Nom Prénom *</t>
  </si>
  <si>
    <t>** : pour les personnes déjà adhérentes à Landouge Loisirs, préciser le nom de l'association/section concernée</t>
  </si>
  <si>
    <t>Nbre***</t>
  </si>
  <si>
    <t>Adhésion à Landouge Loisirs (une par participant)</t>
  </si>
  <si>
    <t>chèque n°1</t>
  </si>
  <si>
    <t>chèque n°2</t>
  </si>
  <si>
    <t>Assurance ski + assistance à ajouter au forfait 5 jours</t>
  </si>
  <si>
    <t>*** : déduire le nombre de participants déjà adhérents à une association/section de Landouge Loisirs</t>
  </si>
  <si>
    <t>* : informations obligatoires. Pour le numéro de tél et le mél, les renseigner pour au moins une personne responsable (majeure)</t>
  </si>
  <si>
    <t>Total Séjour (hors adhésions)</t>
  </si>
  <si>
    <t>(montant total ou pour paiement en 1 fois)</t>
  </si>
  <si>
    <t>Sous-total Hébergement</t>
  </si>
  <si>
    <t>Total versements (Total séjour + adhésions)</t>
  </si>
  <si>
    <t>(Compléter les cases en gris)</t>
  </si>
  <si>
    <t>NON</t>
  </si>
  <si>
    <t>OUI</t>
  </si>
  <si>
    <t>Formulaire séjour Andorre - Hotel 4**** Abba Xalet Suites</t>
  </si>
  <si>
    <t>Prestations de base (Hébergement avec 5 nuits en 1/2 pension)</t>
  </si>
  <si>
    <t>Adulte</t>
  </si>
  <si>
    <t>Adolescent (12 - 17 ans)</t>
  </si>
  <si>
    <t>Enfant (6 - 11 ans)</t>
  </si>
  <si>
    <r>
      <t xml:space="preserve">Jeune enfant (0 - 5 ans) - </t>
    </r>
    <r>
      <rPr>
        <b/>
        <sz val="11"/>
        <color theme="1"/>
        <rFont val="Calibri"/>
        <family val="2"/>
        <scheme val="minor"/>
      </rPr>
      <t>GRATUIT</t>
    </r>
  </si>
  <si>
    <t>Prestations stations</t>
  </si>
  <si>
    <t>Repas du midi en cafétéria sur pistes</t>
  </si>
  <si>
    <t>Forfait ski (5 jours) adultes</t>
  </si>
  <si>
    <t>Forfait ski (5 jours) enfants (12 - 17 ans)</t>
  </si>
  <si>
    <t>Forfait ski (5 jours) enfants (6 - 11 ans)</t>
  </si>
  <si>
    <r>
      <t xml:space="preserve">Forfait ski (5 jours) enfants (0 - 5 ans) - </t>
    </r>
    <r>
      <rPr>
        <b/>
        <sz val="11"/>
        <color theme="1"/>
        <rFont val="Calibri"/>
        <family val="2"/>
        <scheme val="minor"/>
      </rPr>
      <t>GRATUIT</t>
    </r>
  </si>
  <si>
    <t>Menu Express  (Sandwich + Frites + Boisson) 5 jours</t>
  </si>
  <si>
    <t xml:space="preserve">Forfaits ski 5 jours (lundi à vendredi) sur 3 les domaines d'Andorrre (1 seul jour sur Grandvalira) </t>
  </si>
  <si>
    <t>Cours de ski 5 jours</t>
  </si>
  <si>
    <t>Cours collectif Adulte 3h (10h - 13h) x 5j ski</t>
  </si>
  <si>
    <t>Cours collectif Enfant 3h (10h - 13h) x 5j ski</t>
  </si>
  <si>
    <t>Location matériel</t>
  </si>
  <si>
    <t>loc. de matériel ski adulte et adolescent (+ 11ans) - bronze</t>
  </si>
  <si>
    <t>loc. de matériel ski adulte et adolescent (+ 11ans) - silver</t>
  </si>
  <si>
    <t>loc. de matériel ski enfant jusqu'à 11 ans (casque compris)</t>
  </si>
  <si>
    <t>loc. de matériel surf adulte et adolescent (+ 11ans) - bronze</t>
  </si>
  <si>
    <t>loc. de matériel surf adulte et adolescent (+ 11ans) - silver</t>
  </si>
  <si>
    <t>loc. de matériel surf enfant jusqu'à 11 ans - (casque compris)</t>
  </si>
  <si>
    <t>Location skis 5 jours</t>
  </si>
  <si>
    <t>Location surf 5 jours</t>
  </si>
  <si>
    <t>Location casque 5 jours</t>
  </si>
  <si>
    <t>Sous-total Location Matériel</t>
  </si>
  <si>
    <t>Assurance annulation - Garantie remboursement</t>
  </si>
  <si>
    <t>Location raquettes à neige (Raquettes de Landouge Loisirs à emmener depuis Limoges)</t>
  </si>
  <si>
    <t>Location raquettes à neige + batons  5 jours</t>
  </si>
  <si>
    <t>Location raquettes à neige (loueur local)</t>
  </si>
  <si>
    <t>En chambre individuelle</t>
  </si>
  <si>
    <t>En chambre double</t>
  </si>
  <si>
    <t>En chambre triple</t>
  </si>
  <si>
    <t>En chambre quadruple</t>
  </si>
  <si>
    <t>Sous-total Prestations Station</t>
  </si>
  <si>
    <t>Acompte (50% du séjour) + adhésions à verser avant le 24/12/2023</t>
  </si>
  <si>
    <t>Du dimanche 25 février au vendredi 1 Mars 2024</t>
  </si>
  <si>
    <t>Solde restant (50% du séjour) encaissé le 25/01/2024 (1 mois avant le départ)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</si>
</sst>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0" applyFont="1"/>
    <xf numFmtId="0" fontId="0" fillId="2" borderId="1" xfId="0" applyFill="1" applyBorder="1" applyProtection="1">
      <protection locked="0"/>
    </xf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5" fillId="0" borderId="2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14" fontId="0" fillId="2" borderId="1" xfId="0" applyNumberFormat="1" applyFill="1" applyBorder="1" applyProtection="1">
      <protection locked="0"/>
    </xf>
    <xf numFmtId="0" fontId="2" fillId="0" borderId="3" xfId="0" applyFont="1" applyBorder="1" applyAlignment="1">
      <alignment horizontal="left"/>
    </xf>
    <xf numFmtId="8" fontId="4" fillId="0" borderId="1" xfId="0" applyNumberFormat="1" applyFont="1" applyBorder="1"/>
    <xf numFmtId="8" fontId="10" fillId="0" borderId="1" xfId="0" applyNumberFormat="1" applyFont="1" applyBorder="1"/>
    <xf numFmtId="0" fontId="0" fillId="0" borderId="0" xfId="0" applyAlignment="1">
      <alignment horizontal="left"/>
    </xf>
    <xf numFmtId="8" fontId="0" fillId="0" borderId="0" xfId="0" applyNumberFormat="1"/>
    <xf numFmtId="0" fontId="5" fillId="0" borderId="0" xfId="0" applyFont="1"/>
    <xf numFmtId="0" fontId="12" fillId="0" borderId="0" xfId="0" applyFont="1"/>
    <xf numFmtId="8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0" borderId="0" xfId="0" applyFont="1"/>
    <xf numFmtId="0" fontId="2" fillId="0" borderId="4" xfId="0" applyFont="1" applyBorder="1" applyAlignment="1">
      <alignment horizontal="left"/>
    </xf>
    <xf numFmtId="8" fontId="0" fillId="0" borderId="1" xfId="0" applyNumberFormat="1" applyBorder="1"/>
    <xf numFmtId="2" fontId="0" fillId="0" borderId="0" xfId="0" applyNumberFormat="1"/>
    <xf numFmtId="8" fontId="9" fillId="0" borderId="1" xfId="0" applyNumberFormat="1" applyFont="1" applyBorder="1"/>
    <xf numFmtId="2" fontId="2" fillId="0" borderId="0" xfId="0" applyNumberFormat="1" applyFont="1"/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8" fontId="9" fillId="0" borderId="2" xfId="0" applyNumberFormat="1" applyFont="1" applyBorder="1"/>
    <xf numFmtId="0" fontId="0" fillId="0" borderId="6" xfId="0" applyBorder="1"/>
    <xf numFmtId="0" fontId="0" fillId="2" borderId="7" xfId="0" applyFill="1" applyBorder="1" applyProtection="1">
      <protection locked="0"/>
    </xf>
    <xf numFmtId="8" fontId="0" fillId="0" borderId="2" xfId="0" applyNumberFormat="1" applyBorder="1"/>
    <xf numFmtId="8" fontId="8" fillId="0" borderId="0" xfId="0" applyNumberFormat="1" applyFo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chel.carballo\OneDrive\@%20Docs%20et%20Projets%20Persos\Landouge%20Loisirs\2018%20-%202019\Sejour%202%20-%20Sem2%20-%204J\Inscriptions\2019_S2_4j_DP_Boi-Taull_Details_Pre-Inscrip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Appartement 1"/>
      <sheetName val="Datas"/>
      <sheetName val="Juillard 1"/>
      <sheetName val="Juillard 2"/>
      <sheetName val="Juillard 3"/>
      <sheetName val="Bonnat"/>
      <sheetName val="Petit"/>
      <sheetName val="José"/>
      <sheetName val="Lagny"/>
      <sheetName val="Voisin"/>
      <sheetName val="Bize"/>
    </sheetNames>
    <sheetDataSet>
      <sheetData sheetId="0"/>
      <sheetData sheetId="1">
        <row r="1">
          <cell r="A1">
            <v>0</v>
          </cell>
          <cell r="C1" t="str">
            <v>NON</v>
          </cell>
        </row>
        <row r="2">
          <cell r="A2">
            <v>1</v>
          </cell>
          <cell r="C2" t="str">
            <v>OUI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3D86-AD65-4508-9D48-8F16969CFBDF}">
  <dimension ref="A1:I74"/>
  <sheetViews>
    <sheetView tabSelected="1" workbookViewId="0" topLeftCell="A40">
      <selection activeCell="C22" sqref="C22"/>
    </sheetView>
  </sheetViews>
  <sheetFormatPr defaultColWidth="11.421875" defaultRowHeight="15"/>
  <cols>
    <col min="1" max="1" width="86.00390625" style="0" customWidth="1"/>
    <col min="2" max="2" width="18.140625" style="0" customWidth="1"/>
    <col min="3" max="3" width="18.00390625" style="0" customWidth="1"/>
    <col min="4" max="4" width="18.57421875" style="0" customWidth="1"/>
    <col min="5" max="5" width="35.57421875" style="0" customWidth="1"/>
    <col min="6" max="6" width="10.00390625" style="0" customWidth="1"/>
    <col min="7" max="7" width="13.00390625" style="0" customWidth="1"/>
    <col min="8" max="8" width="29.140625" style="0" customWidth="1"/>
  </cols>
  <sheetData>
    <row r="1" spans="1:5" ht="31.5">
      <c r="A1" s="34" t="s">
        <v>6</v>
      </c>
      <c r="B1" s="34"/>
      <c r="C1" s="34"/>
      <c r="D1" s="34"/>
      <c r="E1" s="34"/>
    </row>
    <row r="2" spans="1:5" ht="26.25">
      <c r="A2" s="42" t="s">
        <v>26</v>
      </c>
      <c r="B2" s="42"/>
      <c r="C2" s="42"/>
      <c r="D2" s="42"/>
      <c r="E2" s="42"/>
    </row>
    <row r="3" spans="1:5" ht="26.25">
      <c r="A3" s="43" t="s">
        <v>64</v>
      </c>
      <c r="B3" s="43"/>
      <c r="C3" s="43"/>
      <c r="D3" s="43"/>
      <c r="E3" s="43"/>
    </row>
    <row r="4" spans="1:5" ht="15" customHeight="1">
      <c r="A4" s="35" t="s">
        <v>23</v>
      </c>
      <c r="B4" s="36"/>
      <c r="C4" s="36"/>
      <c r="D4" s="36"/>
      <c r="E4" s="36"/>
    </row>
    <row r="6" ht="18.75">
      <c r="A6" s="3" t="s">
        <v>3</v>
      </c>
    </row>
    <row r="7" spans="1:5" ht="15">
      <c r="A7" s="4" t="s">
        <v>10</v>
      </c>
      <c r="B7" s="4" t="s">
        <v>5</v>
      </c>
      <c r="C7" s="4" t="s">
        <v>8</v>
      </c>
      <c r="D7" s="4" t="s">
        <v>9</v>
      </c>
      <c r="E7" s="4" t="s">
        <v>7</v>
      </c>
    </row>
    <row r="8" spans="1:5" ht="15">
      <c r="A8" s="2"/>
      <c r="B8" s="10"/>
      <c r="C8" s="10"/>
      <c r="D8" s="2"/>
      <c r="E8" s="2" t="s">
        <v>4</v>
      </c>
    </row>
    <row r="9" spans="1:5" ht="15">
      <c r="A9" s="2"/>
      <c r="B9" s="10"/>
      <c r="C9" s="2"/>
      <c r="D9" s="2"/>
      <c r="E9" s="2" t="s">
        <v>4</v>
      </c>
    </row>
    <row r="10" spans="1:5" ht="15">
      <c r="A10" s="2"/>
      <c r="B10" s="10"/>
      <c r="C10" s="2"/>
      <c r="D10" s="2"/>
      <c r="E10" s="2" t="s">
        <v>4</v>
      </c>
    </row>
    <row r="11" spans="1:5" ht="15">
      <c r="A11" s="2"/>
      <c r="B11" s="10"/>
      <c r="C11" s="2"/>
      <c r="D11" s="2"/>
      <c r="E11" s="2" t="s">
        <v>4</v>
      </c>
    </row>
    <row r="12" spans="1:5" ht="15">
      <c r="A12" s="2"/>
      <c r="B12" s="10"/>
      <c r="C12" s="2"/>
      <c r="D12" s="2"/>
      <c r="E12" s="2" t="s">
        <v>4</v>
      </c>
    </row>
    <row r="13" spans="1:5" ht="15">
      <c r="A13" s="2"/>
      <c r="B13" s="10"/>
      <c r="C13" s="2"/>
      <c r="D13" s="2"/>
      <c r="E13" s="2" t="s">
        <v>4</v>
      </c>
    </row>
    <row r="14" spans="1:7" ht="15">
      <c r="A14" s="11" t="s">
        <v>18</v>
      </c>
      <c r="B14" s="11"/>
      <c r="C14" s="11"/>
      <c r="D14" s="11"/>
      <c r="E14" s="11"/>
      <c r="F14" s="14"/>
      <c r="G14" s="14"/>
    </row>
    <row r="15" spans="1:5" ht="15">
      <c r="A15" s="41" t="s">
        <v>11</v>
      </c>
      <c r="B15" s="41"/>
      <c r="C15" s="41"/>
      <c r="D15" s="41"/>
      <c r="E15" s="41"/>
    </row>
    <row r="16" spans="1:5" ht="18.75">
      <c r="A16" s="5"/>
      <c r="B16" s="6" t="s">
        <v>0</v>
      </c>
      <c r="C16" s="6" t="s">
        <v>12</v>
      </c>
      <c r="D16" s="6" t="s">
        <v>2</v>
      </c>
      <c r="E16" s="5"/>
    </row>
    <row r="17" spans="1:5" ht="18.75">
      <c r="A17" s="7" t="s">
        <v>13</v>
      </c>
      <c r="B17" s="18">
        <v>10</v>
      </c>
      <c r="C17" s="19"/>
      <c r="D17" s="18">
        <f>B17*C17</f>
        <v>0</v>
      </c>
      <c r="E17" s="5"/>
    </row>
    <row r="18" spans="1:5" ht="15">
      <c r="A18" s="44" t="s">
        <v>17</v>
      </c>
      <c r="B18" s="44"/>
      <c r="C18" s="44"/>
      <c r="D18" s="44"/>
      <c r="E18" s="5"/>
    </row>
    <row r="19" spans="1:5" ht="15">
      <c r="A19" s="5"/>
      <c r="B19" s="5"/>
      <c r="C19" s="5"/>
      <c r="D19" s="5"/>
      <c r="E19" s="5"/>
    </row>
    <row r="20" spans="1:5" ht="18.75">
      <c r="A20" s="3" t="s">
        <v>27</v>
      </c>
      <c r="B20" s="3" t="s">
        <v>0</v>
      </c>
      <c r="C20" s="3" t="s">
        <v>1</v>
      </c>
      <c r="D20" s="3" t="s">
        <v>2</v>
      </c>
      <c r="E20" s="5"/>
    </row>
    <row r="21" spans="1:5" ht="15">
      <c r="A21" s="4" t="s">
        <v>58</v>
      </c>
      <c r="B21" s="54"/>
      <c r="C21" s="55"/>
      <c r="D21" s="56"/>
      <c r="E21" s="14"/>
    </row>
    <row r="22" spans="1:4" ht="15">
      <c r="A22" s="8" t="s">
        <v>28</v>
      </c>
      <c r="B22" s="22">
        <v>550</v>
      </c>
      <c r="C22" s="2"/>
      <c r="D22" s="22">
        <f aca="true" t="shared" si="0" ref="D22:D45">B22*C22</f>
        <v>0</v>
      </c>
    </row>
    <row r="23" spans="1:4" ht="15">
      <c r="A23" s="4" t="s">
        <v>59</v>
      </c>
      <c r="B23" s="54"/>
      <c r="C23" s="55"/>
      <c r="D23" s="56"/>
    </row>
    <row r="24" spans="1:4" ht="15">
      <c r="A24" s="8" t="s">
        <v>28</v>
      </c>
      <c r="B24" s="22">
        <v>360</v>
      </c>
      <c r="C24" s="2"/>
      <c r="D24" s="22">
        <f t="shared" si="0"/>
        <v>0</v>
      </c>
    </row>
    <row r="25" spans="1:4" ht="15">
      <c r="A25" s="8" t="s">
        <v>29</v>
      </c>
      <c r="B25" s="22">
        <v>360</v>
      </c>
      <c r="C25" s="2"/>
      <c r="D25" s="22">
        <f t="shared" si="0"/>
        <v>0</v>
      </c>
    </row>
    <row r="26" spans="1:4" ht="15">
      <c r="A26" s="4" t="s">
        <v>60</v>
      </c>
      <c r="B26" s="54"/>
      <c r="C26" s="55"/>
      <c r="D26" s="56"/>
    </row>
    <row r="27" spans="1:4" ht="15">
      <c r="A27" s="8" t="s">
        <v>28</v>
      </c>
      <c r="B27" s="22">
        <v>325</v>
      </c>
      <c r="C27" s="2"/>
      <c r="D27" s="22">
        <f t="shared" si="0"/>
        <v>0</v>
      </c>
    </row>
    <row r="28" spans="1:4" ht="15">
      <c r="A28" s="8" t="s">
        <v>29</v>
      </c>
      <c r="B28" s="22">
        <v>325</v>
      </c>
      <c r="C28" s="2"/>
      <c r="D28" s="22">
        <f t="shared" si="0"/>
        <v>0</v>
      </c>
    </row>
    <row r="29" spans="1:4" ht="15">
      <c r="A29" s="8" t="s">
        <v>30</v>
      </c>
      <c r="B29" s="22">
        <v>180</v>
      </c>
      <c r="C29" s="2"/>
      <c r="D29" s="22">
        <f t="shared" si="0"/>
        <v>0</v>
      </c>
    </row>
    <row r="30" spans="1:4" ht="15">
      <c r="A30" s="8" t="s">
        <v>31</v>
      </c>
      <c r="B30" s="22">
        <v>0</v>
      </c>
      <c r="C30" s="2"/>
      <c r="D30" s="22">
        <f t="shared" si="0"/>
        <v>0</v>
      </c>
    </row>
    <row r="31" spans="1:4" ht="15">
      <c r="A31" s="4" t="s">
        <v>61</v>
      </c>
      <c r="B31" s="54"/>
      <c r="C31" s="55"/>
      <c r="D31" s="56"/>
    </row>
    <row r="32" spans="1:4" ht="15">
      <c r="A32" s="8" t="s">
        <v>28</v>
      </c>
      <c r="B32" s="22">
        <v>310</v>
      </c>
      <c r="C32" s="2"/>
      <c r="D32" s="22">
        <f t="shared" si="0"/>
        <v>0</v>
      </c>
    </row>
    <row r="33" spans="1:4" ht="15">
      <c r="A33" s="8" t="s">
        <v>29</v>
      </c>
      <c r="B33" s="22">
        <v>310</v>
      </c>
      <c r="C33" s="2"/>
      <c r="D33" s="22">
        <f t="shared" si="0"/>
        <v>0</v>
      </c>
    </row>
    <row r="34" spans="1:4" ht="15">
      <c r="A34" s="8" t="s">
        <v>30</v>
      </c>
      <c r="B34" s="22">
        <v>180</v>
      </c>
      <c r="C34" s="2"/>
      <c r="D34" s="22">
        <f t="shared" si="0"/>
        <v>0</v>
      </c>
    </row>
    <row r="35" spans="1:4" ht="15">
      <c r="A35" s="8" t="s">
        <v>31</v>
      </c>
      <c r="B35" s="22">
        <v>0</v>
      </c>
      <c r="C35" s="2"/>
      <c r="D35" s="22">
        <f t="shared" si="0"/>
        <v>0</v>
      </c>
    </row>
    <row r="36" spans="1:4" ht="15">
      <c r="A36" s="30" t="s">
        <v>54</v>
      </c>
      <c r="B36" s="22">
        <v>8</v>
      </c>
      <c r="C36" s="31"/>
      <c r="D36" s="32">
        <f t="shared" si="0"/>
        <v>0</v>
      </c>
    </row>
    <row r="37" spans="1:8" ht="15.75">
      <c r="A37" s="57" t="s">
        <v>21</v>
      </c>
      <c r="B37" s="58"/>
      <c r="C37" s="59"/>
      <c r="D37" s="29">
        <f>SUM(D22:D36)</f>
        <v>0</v>
      </c>
      <c r="F37" s="23"/>
      <c r="G37" s="23"/>
      <c r="H37" s="23"/>
    </row>
    <row r="38" spans="1:8" ht="15.75">
      <c r="A38" s="45"/>
      <c r="B38" s="45"/>
      <c r="C38" s="45"/>
      <c r="D38" s="45"/>
      <c r="F38" s="23"/>
      <c r="G38" s="23"/>
      <c r="H38" s="23"/>
    </row>
    <row r="39" spans="1:8" ht="18.75">
      <c r="A39" s="3" t="s">
        <v>32</v>
      </c>
      <c r="B39" s="20"/>
      <c r="C39" s="20"/>
      <c r="D39" s="20"/>
      <c r="F39" s="23"/>
      <c r="G39" s="23"/>
      <c r="H39" s="23"/>
    </row>
    <row r="40" spans="1:8" ht="15">
      <c r="A40" s="28" t="s">
        <v>39</v>
      </c>
      <c r="B40" s="27"/>
      <c r="C40" s="27"/>
      <c r="D40" s="20"/>
      <c r="F40" s="23"/>
      <c r="G40" s="23"/>
      <c r="H40" s="23"/>
    </row>
    <row r="41" spans="1:8" ht="15">
      <c r="A41" s="26" t="s">
        <v>34</v>
      </c>
      <c r="B41" s="22">
        <v>209</v>
      </c>
      <c r="C41" s="2"/>
      <c r="D41" s="22">
        <f aca="true" t="shared" si="1" ref="D41">B41*C41</f>
        <v>0</v>
      </c>
      <c r="F41" s="23"/>
      <c r="G41" s="23"/>
      <c r="H41" s="23"/>
    </row>
    <row r="42" spans="1:8" ht="15">
      <c r="A42" s="26" t="s">
        <v>35</v>
      </c>
      <c r="B42" s="22">
        <v>188</v>
      </c>
      <c r="C42" s="2"/>
      <c r="D42" s="22">
        <f t="shared" si="0"/>
        <v>0</v>
      </c>
      <c r="F42" s="23"/>
      <c r="G42" s="23"/>
      <c r="H42" s="23"/>
    </row>
    <row r="43" spans="1:9" ht="15">
      <c r="A43" s="26" t="s">
        <v>36</v>
      </c>
      <c r="B43" s="22">
        <v>177</v>
      </c>
      <c r="C43" s="2"/>
      <c r="D43" s="22">
        <f>B43*C43</f>
        <v>0</v>
      </c>
      <c r="F43" s="23"/>
      <c r="G43" s="23"/>
      <c r="H43" s="23"/>
      <c r="I43" s="23"/>
    </row>
    <row r="44" spans="1:8" ht="15">
      <c r="A44" s="26" t="s">
        <v>37</v>
      </c>
      <c r="B44" s="22">
        <v>0</v>
      </c>
      <c r="C44" s="2"/>
      <c r="D44" s="22">
        <f t="shared" si="0"/>
        <v>0</v>
      </c>
      <c r="E44" s="20"/>
      <c r="F44" s="25"/>
      <c r="G44" s="25"/>
      <c r="H44" s="25"/>
    </row>
    <row r="45" spans="1:9" ht="15">
      <c r="A45" s="8" t="s">
        <v>16</v>
      </c>
      <c r="B45" s="22">
        <v>20</v>
      </c>
      <c r="C45" s="2"/>
      <c r="D45" s="22">
        <f t="shared" si="0"/>
        <v>0</v>
      </c>
      <c r="F45" s="23"/>
      <c r="G45" s="23"/>
      <c r="H45" s="23"/>
      <c r="I45" s="23"/>
    </row>
    <row r="46" spans="1:8" ht="15">
      <c r="A46" s="21" t="s">
        <v>40</v>
      </c>
      <c r="B46" s="54"/>
      <c r="C46" s="55"/>
      <c r="D46" s="56"/>
      <c r="F46" s="23"/>
      <c r="G46" s="23"/>
      <c r="H46" s="23"/>
    </row>
    <row r="47" spans="1:8" ht="15">
      <c r="A47" s="26" t="s">
        <v>41</v>
      </c>
      <c r="B47" s="22">
        <v>115</v>
      </c>
      <c r="C47" s="2"/>
      <c r="D47" s="22">
        <f aca="true" t="shared" si="2" ref="D47:D48">B47*C47</f>
        <v>0</v>
      </c>
      <c r="F47" s="23"/>
      <c r="G47" s="23"/>
      <c r="H47" s="23"/>
    </row>
    <row r="48" spans="1:8" ht="15">
      <c r="A48" s="26" t="s">
        <v>42</v>
      </c>
      <c r="B48" s="22">
        <v>100</v>
      </c>
      <c r="C48" s="2"/>
      <c r="D48" s="22">
        <f t="shared" si="2"/>
        <v>0</v>
      </c>
      <c r="F48" s="23"/>
      <c r="G48" s="23"/>
      <c r="H48" s="23"/>
    </row>
    <row r="49" spans="1:9" ht="15">
      <c r="A49" s="21" t="s">
        <v>33</v>
      </c>
      <c r="B49" s="54"/>
      <c r="C49" s="55"/>
      <c r="D49" s="56"/>
      <c r="F49" s="23"/>
      <c r="G49" s="23"/>
      <c r="H49" s="23"/>
      <c r="I49" s="23"/>
    </row>
    <row r="50" spans="1:9" ht="15">
      <c r="A50" s="8" t="s">
        <v>38</v>
      </c>
      <c r="B50" s="22">
        <v>68</v>
      </c>
      <c r="C50" s="2"/>
      <c r="D50" s="22">
        <f aca="true" t="shared" si="3" ref="D50">B50*C50</f>
        <v>0</v>
      </c>
      <c r="F50" s="23"/>
      <c r="G50" s="23"/>
      <c r="H50" s="23"/>
      <c r="I50" s="23"/>
    </row>
    <row r="51" spans="1:8" ht="15.75">
      <c r="A51" s="37" t="s">
        <v>62</v>
      </c>
      <c r="B51" s="38"/>
      <c r="C51" s="39"/>
      <c r="D51" s="24">
        <f>SUM(D41:D50)</f>
        <v>0</v>
      </c>
      <c r="F51" s="23"/>
      <c r="G51" s="23"/>
      <c r="H51" s="23"/>
    </row>
    <row r="52" spans="6:8" ht="15">
      <c r="F52" s="23"/>
      <c r="G52" s="23"/>
      <c r="H52" s="23"/>
    </row>
    <row r="53" ht="18.75">
      <c r="A53" s="3" t="s">
        <v>43</v>
      </c>
    </row>
    <row r="54" ht="15.75">
      <c r="A54" s="9" t="s">
        <v>50</v>
      </c>
    </row>
    <row r="55" spans="1:4" ht="15">
      <c r="A55" s="8" t="s">
        <v>44</v>
      </c>
      <c r="B55" s="22">
        <v>65</v>
      </c>
      <c r="C55" s="2"/>
      <c r="D55" s="22">
        <f>B55*C55</f>
        <v>0</v>
      </c>
    </row>
    <row r="56" spans="1:4" ht="15">
      <c r="A56" s="8" t="s">
        <v>45</v>
      </c>
      <c r="B56" s="22">
        <v>79</v>
      </c>
      <c r="C56" s="2"/>
      <c r="D56" s="22">
        <f aca="true" t="shared" si="4" ref="D56:D64">B56*C56</f>
        <v>0</v>
      </c>
    </row>
    <row r="57" spans="1:4" ht="15">
      <c r="A57" s="8" t="s">
        <v>46</v>
      </c>
      <c r="B57" s="22">
        <v>65</v>
      </c>
      <c r="C57" s="2"/>
      <c r="D57" s="22">
        <f aca="true" t="shared" si="5" ref="D57">B57*C57</f>
        <v>0</v>
      </c>
    </row>
    <row r="58" spans="1:4" ht="15.75">
      <c r="A58" s="9" t="s">
        <v>51</v>
      </c>
      <c r="B58" s="54"/>
      <c r="C58" s="55"/>
      <c r="D58" s="56"/>
    </row>
    <row r="59" spans="1:4" ht="15">
      <c r="A59" s="8" t="s">
        <v>47</v>
      </c>
      <c r="B59" s="22">
        <v>79</v>
      </c>
      <c r="C59" s="2"/>
      <c r="D59" s="22">
        <f>B59*C59</f>
        <v>0</v>
      </c>
    </row>
    <row r="60" spans="1:4" ht="15">
      <c r="A60" s="8" t="s">
        <v>48</v>
      </c>
      <c r="B60" s="22">
        <v>105</v>
      </c>
      <c r="C60" s="2"/>
      <c r="D60" s="22">
        <f aca="true" t="shared" si="6" ref="D60">B60*C60</f>
        <v>0</v>
      </c>
    </row>
    <row r="61" spans="1:4" ht="15">
      <c r="A61" s="8" t="s">
        <v>49</v>
      </c>
      <c r="B61" s="22">
        <v>79</v>
      </c>
      <c r="C61" s="2"/>
      <c r="D61" s="22">
        <f t="shared" si="4"/>
        <v>0</v>
      </c>
    </row>
    <row r="62" spans="1:4" ht="15.75">
      <c r="A62" s="9" t="s">
        <v>52</v>
      </c>
      <c r="B62" s="22">
        <v>17</v>
      </c>
      <c r="C62" s="2"/>
      <c r="D62" s="22">
        <f t="shared" si="4"/>
        <v>0</v>
      </c>
    </row>
    <row r="63" spans="1:4" ht="15.75">
      <c r="A63" s="9" t="s">
        <v>56</v>
      </c>
      <c r="B63" s="54"/>
      <c r="C63" s="55"/>
      <c r="D63" s="56"/>
    </row>
    <row r="64" spans="1:4" ht="15">
      <c r="A64" s="8" t="s">
        <v>55</v>
      </c>
      <c r="B64" s="22">
        <v>25</v>
      </c>
      <c r="C64" s="2"/>
      <c r="D64" s="22">
        <f t="shared" si="4"/>
        <v>0</v>
      </c>
    </row>
    <row r="65" spans="1:4" ht="15">
      <c r="A65" s="8" t="s">
        <v>57</v>
      </c>
      <c r="B65" s="22">
        <v>81</v>
      </c>
      <c r="C65" s="2"/>
      <c r="D65" s="22">
        <f aca="true" t="shared" si="7" ref="D65">B65*C65</f>
        <v>0</v>
      </c>
    </row>
    <row r="66" spans="1:5" s="1" customFormat="1" ht="21">
      <c r="A66" s="37" t="s">
        <v>53</v>
      </c>
      <c r="B66" s="38"/>
      <c r="C66" s="39"/>
      <c r="D66" s="24">
        <f>SUM(D55:D65)</f>
        <v>0</v>
      </c>
      <c r="E66"/>
    </row>
    <row r="67" spans="1:8" ht="15.75">
      <c r="A67" s="45"/>
      <c r="B67" s="45"/>
      <c r="C67" s="45"/>
      <c r="D67" s="45"/>
      <c r="F67" s="23"/>
      <c r="G67" s="23"/>
      <c r="H67" s="23"/>
    </row>
    <row r="68" spans="1:5" ht="21">
      <c r="A68" s="40" t="s">
        <v>19</v>
      </c>
      <c r="B68" s="40"/>
      <c r="C68" s="40"/>
      <c r="D68" s="12">
        <f>D37+D51+D66</f>
        <v>0</v>
      </c>
      <c r="E68" s="1"/>
    </row>
    <row r="69" spans="1:5" ht="21">
      <c r="A69" s="52"/>
      <c r="B69" s="53"/>
      <c r="C69" s="53"/>
      <c r="D69" s="53"/>
      <c r="E69" s="53"/>
    </row>
    <row r="70" spans="1:5" ht="21">
      <c r="A70" s="49" t="s">
        <v>63</v>
      </c>
      <c r="B70" s="50"/>
      <c r="C70" s="51"/>
      <c r="D70" s="13">
        <f>D68*0.5+D17</f>
        <v>0</v>
      </c>
      <c r="E70" t="s">
        <v>14</v>
      </c>
    </row>
    <row r="71" spans="1:5" ht="21">
      <c r="A71" s="46" t="s">
        <v>65</v>
      </c>
      <c r="B71" s="47"/>
      <c r="C71" s="48"/>
      <c r="D71" s="12">
        <f>D68*0.5</f>
        <v>0</v>
      </c>
      <c r="E71" t="s">
        <v>15</v>
      </c>
    </row>
    <row r="73" spans="1:5" ht="21">
      <c r="A73" s="1" t="s">
        <v>22</v>
      </c>
      <c r="B73" s="16"/>
      <c r="C73" s="16"/>
      <c r="D73" s="33">
        <f>D68+D17</f>
        <v>0</v>
      </c>
      <c r="E73" s="17" t="s">
        <v>20</v>
      </c>
    </row>
    <row r="74" ht="15">
      <c r="D74" s="15"/>
    </row>
  </sheetData>
  <sheetProtection algorithmName="SHA-512" hashValue="BdC0xkm/fEVzTd2QZgdh9vR5X3fhe/JromZB8bLqMtaS5PMdOSjZqBBkA7N5M06rICi7nXgM2H2h8ZSR5sYNBA==" saltValue="AgH7lIiw4DhUpJ3e/QRyzA==" spinCount="100000" sheet="1" selectLockedCells="1"/>
  <mergeCells count="23">
    <mergeCell ref="A71:C71"/>
    <mergeCell ref="A51:C51"/>
    <mergeCell ref="A70:C70"/>
    <mergeCell ref="A69:E69"/>
    <mergeCell ref="B21:D21"/>
    <mergeCell ref="A37:C37"/>
    <mergeCell ref="B23:D23"/>
    <mergeCell ref="B26:D26"/>
    <mergeCell ref="B31:D31"/>
    <mergeCell ref="A38:D38"/>
    <mergeCell ref="B46:D46"/>
    <mergeCell ref="B49:D49"/>
    <mergeCell ref="B58:D58"/>
    <mergeCell ref="B63:D63"/>
    <mergeCell ref="A67:D67"/>
    <mergeCell ref="A1:E1"/>
    <mergeCell ref="A4:E4"/>
    <mergeCell ref="A66:C66"/>
    <mergeCell ref="A68:C68"/>
    <mergeCell ref="A15:E15"/>
    <mergeCell ref="A2:E2"/>
    <mergeCell ref="A3:E3"/>
    <mergeCell ref="A18:D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6A0E3-E4DD-4A95-82B7-78C104F5320E}">
  <dimension ref="A2:A3"/>
  <sheetViews>
    <sheetView workbookViewId="0" topLeftCell="A1">
      <selection activeCell="A2" sqref="A2:A3"/>
    </sheetView>
  </sheetViews>
  <sheetFormatPr defaultColWidth="11.421875" defaultRowHeight="15"/>
  <sheetData>
    <row r="2" ht="15">
      <c r="A2" t="s">
        <v>24</v>
      </c>
    </row>
    <row r="3" ht="15">
      <c r="A3" t="s">
        <v>25</v>
      </c>
    </row>
  </sheetData>
  <sheetProtection algorithmName="SHA-512" hashValue="Zy36Tmia9t5HeagZwY2ixxJxjkc5j9kcdMtbApa3OG2jj+YwELQYMShwmiOnI5vQNGqoIF6d8+E/T+ATvQwmLg==" saltValue="L7hsaU860rvnd7VcYdyZYw==" spinCount="100000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CARBALLO</dc:creator>
  <cp:keywords/>
  <dc:description/>
  <cp:lastModifiedBy>Michel Carballo</cp:lastModifiedBy>
  <cp:lastPrinted>2020-11-11T15:49:10Z</cp:lastPrinted>
  <dcterms:created xsi:type="dcterms:W3CDTF">2019-11-24T16:29:06Z</dcterms:created>
  <dcterms:modified xsi:type="dcterms:W3CDTF">2023-10-24T16:43:43Z</dcterms:modified>
  <cp:category/>
  <cp:version/>
  <cp:contentType/>
  <cp:contentStatus/>
</cp:coreProperties>
</file>